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BONNET\Affaire 2025\Engage-Meta\Master Class TRAIDA\Financial framework\"/>
    </mc:Choice>
  </mc:AlternateContent>
  <xr:revisionPtr revIDLastSave="0" documentId="13_ncr:1_{23AB7AAC-088F-4194-BEBD-263FFE788D92}" xr6:coauthVersionLast="47" xr6:coauthVersionMax="47" xr10:uidLastSave="{00000000-0000-0000-0000-000000000000}"/>
  <bookViews>
    <workbookView xWindow="-98" yWindow="-98" windowWidth="21795" windowHeight="13875" xr2:uid="{00000000-000D-0000-FFFF-FFFF00000000}"/>
  </bookViews>
  <sheets>
    <sheet name="Analysis" sheetId="1" r:id="rId1"/>
    <sheet name="Market  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 l="1"/>
  <c r="B20" i="1"/>
  <c r="C18" i="1"/>
  <c r="G16" i="1" l="1"/>
  <c r="G15" i="1"/>
  <c r="G14" i="1"/>
  <c r="G13" i="1"/>
  <c r="G12" i="1"/>
  <c r="G11" i="1"/>
  <c r="G10" i="1"/>
  <c r="G9" i="1"/>
  <c r="G8" i="1"/>
  <c r="G7" i="1"/>
  <c r="F16" i="1"/>
  <c r="F15" i="1"/>
  <c r="F14" i="1"/>
  <c r="F13" i="1"/>
  <c r="F12" i="1"/>
  <c r="F11" i="1"/>
  <c r="F10" i="1"/>
  <c r="F9" i="1"/>
  <c r="F8" i="1"/>
  <c r="F7" i="1"/>
  <c r="D16" i="1"/>
  <c r="D15" i="1"/>
  <c r="D14" i="1"/>
  <c r="D13" i="1"/>
  <c r="D12" i="1"/>
  <c r="D11" i="1"/>
  <c r="D10" i="1"/>
  <c r="D9" i="1"/>
  <c r="D8" i="1"/>
  <c r="D7" i="1"/>
  <c r="D6" i="1"/>
  <c r="E7" i="1" l="1"/>
  <c r="E6" i="1"/>
  <c r="E8" i="1"/>
  <c r="E15" i="1"/>
  <c r="E10" i="1"/>
  <c r="E11" i="1"/>
  <c r="E16" i="1"/>
  <c r="E9" i="1"/>
  <c r="E12" i="1"/>
  <c r="E13" i="1"/>
  <c r="E14" i="1"/>
</calcChain>
</file>

<file path=xl/sharedStrings.xml><?xml version="1.0" encoding="utf-8"?>
<sst xmlns="http://schemas.openxmlformats.org/spreadsheetml/2006/main" count="91" uniqueCount="81">
  <si>
    <t>Year</t>
  </si>
  <si>
    <t>Low</t>
  </si>
  <si>
    <t>High</t>
  </si>
  <si>
    <t>Sector</t>
  </si>
  <si>
    <t>Low Benchmark USD</t>
  </si>
  <si>
    <t>High Benchmark USD</t>
  </si>
  <si>
    <t>Notes</t>
  </si>
  <si>
    <t>Apple, Google exceed $2M/employee</t>
  </si>
  <si>
    <t>Large banks like JPMorgan, HSBC</t>
  </si>
  <si>
    <t>Unilever, Nestlé, P&amp;G range</t>
  </si>
  <si>
    <t>Walmart, Carrefour typically lower</t>
  </si>
  <si>
    <t>Varies by automation and complexity</t>
  </si>
  <si>
    <t>OEMs like Toyota, VW, Ford</t>
  </si>
  <si>
    <t>R&amp;D-heavy sector like Pfizer</t>
  </si>
  <si>
    <t>Manual labor intensive, small scale</t>
  </si>
  <si>
    <t>FedEx, DHL, port operators</t>
  </si>
  <si>
    <t>Apple: https://www.apple.com/investor/, Google: https://abc.xyz/investor/</t>
  </si>
  <si>
    <t>JPMorgan: https://www.jpmorganchase.com/ir, HSBC: https://www.hsbc.com/investors</t>
  </si>
  <si>
    <t>Statista, Dabur: https://www.moneycontrol.com/</t>
  </si>
  <si>
    <t>Walmart: https://stock.walmart.com/, Carrefour: https://www.carrefour.com/en/finance</t>
  </si>
  <si>
    <t>Pfizer: https://www.pfizer.com/investors, Roche: https://www.roche.com/investors.htm</t>
  </si>
  <si>
    <t>FedEx: https://investors.fedex.com/, DHL: https://group.dhl.com/en/investors.html</t>
  </si>
  <si>
    <t xml:space="preserve">Source </t>
  </si>
  <si>
    <t>Performance against the benchmark</t>
  </si>
  <si>
    <t>Revenue growth</t>
  </si>
  <si>
    <t>Headcount growth</t>
  </si>
  <si>
    <t>Revenue</t>
  </si>
  <si>
    <t>Currency: USD</t>
  </si>
  <si>
    <t>Benchmark standard used:</t>
  </si>
  <si>
    <t>(see folder: Market data)</t>
  </si>
  <si>
    <t>Technology (Big Tech) - SME</t>
  </si>
  <si>
    <t>Startups and scale-ups with moderate revenue per employee</t>
  </si>
  <si>
    <t>Technology (Big Tech) - Large</t>
  </si>
  <si>
    <t>Banking &amp; Financial Services - SME</t>
  </si>
  <si>
    <t>Regional and digital-first banks</t>
  </si>
  <si>
    <t>Banking &amp; Financial Services - Large</t>
  </si>
  <si>
    <t>FMCG (Developed Markets) - SME</t>
  </si>
  <si>
    <t>Small and medium-sized branded producers</t>
  </si>
  <si>
    <t>Unilever: https://www.unilever.com/investors/, Nestlé: https://www.nestle.com/investors</t>
  </si>
  <si>
    <t>FMCG (Developed Markets) - Large</t>
  </si>
  <si>
    <t>FMCG (Emerging Markets) - SME</t>
  </si>
  <si>
    <t>Local and small-scale manufacturers</t>
  </si>
  <si>
    <t>FMCG (Emerging Markets) - Large</t>
  </si>
  <si>
    <t>Large regional players in Southeast Asia, India</t>
  </si>
  <si>
    <t>Retail (Supermarkets) - SME</t>
  </si>
  <si>
    <t>Independent and small retail chains</t>
  </si>
  <si>
    <t>Retail (Supermarkets) - Large</t>
  </si>
  <si>
    <t>Manufacturing (General) - SME</t>
  </si>
  <si>
    <t>Labor-intensive, less automated</t>
  </si>
  <si>
    <t>Manufacturing (General) - Large</t>
  </si>
  <si>
    <t>Highly automated and scaled manufacturers</t>
  </si>
  <si>
    <t>Automotive - SME</t>
  </si>
  <si>
    <t>Tier 2 and Tier 3 suppliers</t>
  </si>
  <si>
    <t>Toyota: https://global.toyota/en/ir/, VW: https://www.volkswagen-group.com/en/investors-15766</t>
  </si>
  <si>
    <t>Automotive - Large</t>
  </si>
  <si>
    <t>Pharmaceuticals - SME</t>
  </si>
  <si>
    <t>Small biotech firms with high R&amp;D costs</t>
  </si>
  <si>
    <t>Pharmaceuticals - Large</t>
  </si>
  <si>
    <t>Agriculture (Traditional) - SME</t>
  </si>
  <si>
    <t>FAO: https://www.fao.org/, World Bank: https://www.worldbank.org/en/topic/agriculture</t>
  </si>
  <si>
    <t>Agriculture (Traditional) - Large</t>
  </si>
  <si>
    <t>Large industrial farms with mechanization</t>
  </si>
  <si>
    <t>Logistics &amp; Supply Chain - SME</t>
  </si>
  <si>
    <t>Local 3PLs, independent operators</t>
  </si>
  <si>
    <t>Logistics &amp; Supply Chain - Large</t>
  </si>
  <si>
    <t>FMCG: Fast-Moving Consumer Goods (Food and beverages, Personal care products, detergents, cleaning products, tissues, aspirin, vitamins…)</t>
  </si>
  <si>
    <t>FMCG developped: Premiumization &amp; loyalty, brand differenciation</t>
  </si>
  <si>
    <t>FMCG Emerging: Reach (be everywhere), affordability (be accessible), scale (Low price point × High volume = Sustainable profit), if operating in Vietnam, Africa, India…</t>
  </si>
  <si>
    <t>SME: &lt; USD 100M, &lt; 500 employees</t>
  </si>
  <si>
    <t>Software vendor - SME (less 500 employees)</t>
  </si>
  <si>
    <t>Software vendor - SME (more 500 employees)</t>
  </si>
  <si>
    <t>Software vendor - Large (more than 1,000 employees)</t>
  </si>
  <si>
    <t>This data is automatically retrieved from ChatGPT based on international research reports. Depending on your country, it may be necessary to adjust this data to better reflect your region. However, for the purposes of an international competitiveness study, the default figures collected are likely the most relevant for benchmarking your context</t>
  </si>
  <si>
    <t>Start of the AI–NoCode investment</t>
  </si>
  <si>
    <t xml:space="preserve">Headcount </t>
  </si>
  <si>
    <t xml:space="preserve">Revenue per Employee </t>
  </si>
  <si>
    <t xml:space="preserve">www.engage-meta.com  </t>
  </si>
  <si>
    <t xml:space="preserve">Creative commons by www.engage-meta.com </t>
  </si>
  <si>
    <t>AI–NoCode ROI: revenue per employee growth</t>
  </si>
  <si>
    <t>June, 16, 2025</t>
  </si>
  <si>
    <t>Select your industry and value ranges from the Market Data sheet. Adjust these values according to your region/country if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</si>
</sst>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1"/>
      <color theme="1" tint="0.34998626667073579"/>
      <name val="Calibri"/>
      <family val="2"/>
      <scheme val="minor"/>
    </font>
    <font>
      <sz val="11"/>
      <color theme="1" tint="0.34998626667073579"/>
      <name val="Calibri"/>
      <family val="2"/>
      <scheme val="minor"/>
    </font>
    <font>
      <u/>
      <sz val="11"/>
      <color theme="10"/>
      <name val="Calibri"/>
      <family val="2"/>
      <scheme val="minor"/>
    </font>
    <font>
      <b/>
      <sz val="18"/>
      <color theme="2" tint="-0.749992370372631"/>
      <name val="Calibri"/>
      <family val="2"/>
      <scheme val="minor"/>
    </font>
    <font>
      <b/>
      <u/>
      <sz val="12"/>
      <color theme="10"/>
      <name val="Calibri"/>
      <family val="2"/>
      <scheme val="minor"/>
    </font>
    <font>
      <i/>
      <sz val="10"/>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74">
    <xf numFmtId="0" fontId="0" fillId="0" borderId="0" xfId="0"/>
    <xf numFmtId="0" fontId="0" fillId="0" borderId="0" xfId="0" applyAlignment="1">
      <alignment horizontal="center"/>
    </xf>
    <xf numFmtId="0" fontId="0" fillId="0" borderId="0" xfId="0" applyAlignment="1">
      <alignment vertical="center" wrapText="1"/>
    </xf>
    <xf numFmtId="0" fontId="0" fillId="3" borderId="0" xfId="0" applyFill="1" applyAlignment="1">
      <alignment horizontal="center"/>
    </xf>
    <xf numFmtId="0" fontId="0" fillId="3" borderId="2"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3" fontId="0" fillId="3" borderId="8" xfId="0" applyNumberFormat="1" applyFill="1" applyBorder="1" applyAlignment="1">
      <alignment horizontal="center"/>
    </xf>
    <xf numFmtId="3" fontId="0" fillId="3" borderId="9" xfId="0" applyNumberFormat="1" applyFill="1" applyBorder="1" applyAlignment="1">
      <alignment horizontal="center"/>
    </xf>
    <xf numFmtId="0" fontId="1" fillId="2" borderId="1" xfId="0" applyFont="1" applyFill="1" applyBorder="1" applyAlignment="1">
      <alignment horizontal="center" vertical="center" wrapText="1"/>
    </xf>
    <xf numFmtId="0" fontId="0" fillId="0" borderId="0" xfId="0" applyAlignment="1">
      <alignment vertical="top" wrapText="1"/>
    </xf>
    <xf numFmtId="0" fontId="0" fillId="3" borderId="0" xfId="0" applyFill="1"/>
    <xf numFmtId="0" fontId="0" fillId="3" borderId="0" xfId="0" applyFill="1" applyAlignment="1">
      <alignment horizontal="left" wrapText="1"/>
    </xf>
    <xf numFmtId="0" fontId="0" fillId="3" borderId="0" xfId="0" applyFill="1" applyAlignment="1">
      <alignment horizontal="left"/>
    </xf>
    <xf numFmtId="0" fontId="0" fillId="3" borderId="0" xfId="0" applyFill="1" applyAlignment="1">
      <alignment horizontal="left"/>
    </xf>
    <xf numFmtId="0" fontId="0" fillId="3" borderId="0" xfId="0" applyFill="1" applyBorder="1"/>
    <xf numFmtId="0" fontId="0" fillId="3" borderId="3" xfId="0" applyFill="1" applyBorder="1"/>
    <xf numFmtId="0" fontId="1" fillId="3" borderId="0" xfId="0" applyFont="1" applyFill="1" applyAlignment="1">
      <alignment horizontal="left"/>
    </xf>
    <xf numFmtId="0" fontId="1" fillId="4"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164" fontId="5" fillId="3" borderId="8" xfId="0" applyNumberFormat="1" applyFont="1" applyFill="1" applyBorder="1" applyAlignment="1">
      <alignment horizontal="center"/>
    </xf>
    <xf numFmtId="0" fontId="5" fillId="3" borderId="3" xfId="0" applyFont="1" applyFill="1" applyBorder="1" applyAlignment="1">
      <alignment horizontal="center"/>
    </xf>
    <xf numFmtId="164" fontId="5" fillId="3" borderId="3" xfId="0" applyNumberFormat="1" applyFont="1" applyFill="1" applyBorder="1" applyAlignment="1">
      <alignment horizontal="center"/>
    </xf>
    <xf numFmtId="164" fontId="5" fillId="3" borderId="9" xfId="0" applyNumberFormat="1" applyFont="1" applyFill="1" applyBorder="1" applyAlignment="1">
      <alignment horizontal="center"/>
    </xf>
    <xf numFmtId="164" fontId="5" fillId="3" borderId="6" xfId="0" applyNumberFormat="1" applyFont="1" applyFill="1" applyBorder="1" applyAlignment="1">
      <alignment horizontal="center"/>
    </xf>
    <xf numFmtId="0" fontId="1" fillId="3" borderId="10" xfId="0" applyFont="1" applyFill="1" applyBorder="1" applyAlignment="1">
      <alignment horizontal="center" vertical="top"/>
    </xf>
    <xf numFmtId="0" fontId="1" fillId="4" borderId="8" xfId="0" applyFont="1" applyFill="1" applyBorder="1"/>
    <xf numFmtId="0" fontId="2" fillId="4" borderId="8" xfId="0" applyFont="1" applyFill="1" applyBorder="1"/>
    <xf numFmtId="0" fontId="3" fillId="3" borderId="8" xfId="0" applyFont="1" applyFill="1" applyBorder="1"/>
    <xf numFmtId="0" fontId="2" fillId="3" borderId="8" xfId="0" applyFont="1" applyFill="1" applyBorder="1"/>
    <xf numFmtId="0" fontId="1" fillId="3" borderId="8" xfId="0" applyFont="1" applyFill="1" applyBorder="1"/>
    <xf numFmtId="0" fontId="2" fillId="3" borderId="9" xfId="0" applyFont="1" applyFill="1" applyBorder="1"/>
    <xf numFmtId="3" fontId="0" fillId="4" borderId="8" xfId="0" applyNumberFormat="1" applyFill="1" applyBorder="1" applyAlignment="1">
      <alignment horizontal="center"/>
    </xf>
    <xf numFmtId="3" fontId="2" fillId="4" borderId="8" xfId="0" applyNumberFormat="1" applyFont="1" applyFill="1" applyBorder="1" applyAlignment="1">
      <alignment horizontal="center"/>
    </xf>
    <xf numFmtId="3" fontId="2" fillId="3" borderId="8" xfId="0" applyNumberFormat="1" applyFont="1" applyFill="1" applyBorder="1" applyAlignment="1">
      <alignment horizontal="center"/>
    </xf>
    <xf numFmtId="3" fontId="2" fillId="3" borderId="9" xfId="0" applyNumberFormat="1" applyFont="1" applyFill="1" applyBorder="1" applyAlignment="1">
      <alignment horizontal="center"/>
    </xf>
    <xf numFmtId="0" fontId="0" fillId="4" borderId="8" xfId="0" applyFill="1" applyBorder="1"/>
    <xf numFmtId="0" fontId="0" fillId="3" borderId="8" xfId="0" applyFill="1" applyBorder="1"/>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3" borderId="2" xfId="1" applyFont="1" applyFill="1" applyBorder="1" applyAlignment="1">
      <alignment vertical="center"/>
    </xf>
    <xf numFmtId="0" fontId="1" fillId="3" borderId="1" xfId="0" applyFont="1" applyFill="1" applyBorder="1" applyAlignment="1">
      <alignment horizontal="center"/>
    </xf>
    <xf numFmtId="3" fontId="1" fillId="3" borderId="1" xfId="0" applyNumberFormat="1" applyFont="1" applyFill="1" applyBorder="1" applyAlignment="1">
      <alignment horizontal="center"/>
    </xf>
    <xf numFmtId="164" fontId="4" fillId="3" borderId="1" xfId="0" applyNumberFormat="1" applyFont="1" applyFill="1" applyBorder="1" applyAlignment="1">
      <alignment horizontal="center"/>
    </xf>
    <xf numFmtId="164" fontId="4" fillId="3" borderId="7" xfId="0" applyNumberFormat="1" applyFont="1" applyFill="1" applyBorder="1" applyAlignment="1">
      <alignment horizontal="center"/>
    </xf>
    <xf numFmtId="0" fontId="1" fillId="3" borderId="12" xfId="0" applyFont="1" applyFill="1" applyBorder="1"/>
    <xf numFmtId="0" fontId="0" fillId="3" borderId="0" xfId="0" applyFill="1" applyBorder="1" applyAlignment="1">
      <alignment horizontal="center"/>
    </xf>
    <xf numFmtId="0" fontId="0" fillId="0" borderId="2" xfId="0" applyBorder="1" applyAlignment="1">
      <alignment horizontal="center"/>
    </xf>
    <xf numFmtId="0" fontId="0" fillId="0" borderId="0" xfId="0" applyBorder="1" applyAlignment="1">
      <alignment horizontal="center"/>
    </xf>
    <xf numFmtId="0" fontId="0" fillId="0" borderId="3" xfId="0" applyBorder="1"/>
    <xf numFmtId="0" fontId="0" fillId="0" borderId="0" xfId="0" applyBorder="1"/>
    <xf numFmtId="0" fontId="0" fillId="0" borderId="0" xfId="0" applyBorder="1" applyAlignment="1">
      <alignment vertical="center" wrapText="1"/>
    </xf>
    <xf numFmtId="0" fontId="0" fillId="3" borderId="0" xfId="0" applyFill="1" applyBorder="1" applyAlignment="1">
      <alignment vertical="top" wrapText="1"/>
    </xf>
    <xf numFmtId="0" fontId="0" fillId="3" borderId="3" xfId="0" applyFill="1" applyBorder="1" applyAlignment="1">
      <alignment vertical="top" wrapText="1"/>
    </xf>
    <xf numFmtId="0" fontId="2" fillId="3" borderId="0" xfId="0" applyFont="1" applyFill="1" applyBorder="1" applyAlignment="1">
      <alignment horizontal="left" vertical="top" wrapText="1"/>
    </xf>
    <xf numFmtId="0" fontId="0" fillId="3" borderId="5" xfId="0" applyFill="1" applyBorder="1"/>
    <xf numFmtId="0" fontId="0" fillId="3" borderId="5" xfId="0" applyFill="1" applyBorder="1" applyAlignment="1">
      <alignment vertical="top" wrapText="1"/>
    </xf>
    <xf numFmtId="0" fontId="2" fillId="3" borderId="5" xfId="0" applyFont="1" applyFill="1" applyBorder="1" applyAlignment="1">
      <alignment horizontal="center" vertical="top" wrapText="1"/>
    </xf>
    <xf numFmtId="0" fontId="2" fillId="3" borderId="6" xfId="0" applyFont="1" applyFill="1" applyBorder="1" applyAlignment="1">
      <alignment horizontal="center" vertical="top" wrapText="1"/>
    </xf>
    <xf numFmtId="0" fontId="0" fillId="3" borderId="0" xfId="0" applyFill="1" applyBorder="1" applyAlignment="1">
      <alignment horizontal="right"/>
    </xf>
    <xf numFmtId="0" fontId="0" fillId="3" borderId="3" xfId="0" applyFill="1" applyBorder="1" applyAlignment="1">
      <alignment horizontal="right"/>
    </xf>
    <xf numFmtId="0" fontId="2" fillId="5" borderId="0" xfId="0" applyFont="1" applyFill="1" applyBorder="1" applyAlignment="1">
      <alignment horizontal="left"/>
    </xf>
    <xf numFmtId="0" fontId="1" fillId="5" borderId="0" xfId="0" applyFont="1" applyFill="1" applyBorder="1" applyAlignment="1">
      <alignment horizontal="left"/>
    </xf>
    <xf numFmtId="3" fontId="0" fillId="5" borderId="0" xfId="0" applyNumberFormat="1" applyFill="1" applyBorder="1" applyAlignment="1">
      <alignment horizontal="center"/>
    </xf>
    <xf numFmtId="0" fontId="0" fillId="5" borderId="0" xfId="0" applyFill="1" applyBorder="1" applyAlignment="1">
      <alignment horizontal="center"/>
    </xf>
    <xf numFmtId="0" fontId="0" fillId="5" borderId="0" xfId="0" applyFill="1" applyBorder="1" applyAlignment="1">
      <alignment horizontal="left"/>
    </xf>
    <xf numFmtId="0" fontId="1" fillId="5" borderId="0" xfId="0" applyFont="1" applyFill="1" applyBorder="1" applyAlignment="1">
      <alignment horizontal="left"/>
    </xf>
    <xf numFmtId="0" fontId="9" fillId="5" borderId="0" xfId="0" applyFont="1" applyFill="1" applyBorder="1" applyAlignment="1">
      <alignment horizontal="left" vertical="center" wrapText="1"/>
    </xf>
    <xf numFmtId="0" fontId="1" fillId="3" borderId="12" xfId="0" applyFont="1" applyFill="1" applyBorder="1" applyAlignment="1">
      <alignment horizontal="left" vertical="top" wrapText="1"/>
    </xf>
    <xf numFmtId="0" fontId="1" fillId="3" borderId="7" xfId="0" applyFont="1" applyFill="1" applyBorder="1" applyAlignment="1">
      <alignment horizontal="left" vertical="top" wrapText="1"/>
    </xf>
  </cellXfs>
  <cellStyles count="2">
    <cellStyle name="Lien hypertexte" xfId="1" builtinId="8"/>
    <cellStyle name="Normal" xfId="0" builtinId="0"/>
  </cellStyles>
  <dxfs count="3">
    <dxf>
      <fill>
        <patternFill>
          <bgColor rgb="FFFF0000"/>
        </patternFill>
      </fill>
    </dxf>
    <dxf>
      <fill>
        <patternFill>
          <bgColor theme="9"/>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127000</xdr:rowOff>
    </xdr:from>
    <xdr:to>
      <xdr:col>1</xdr:col>
      <xdr:colOff>88964</xdr:colOff>
      <xdr:row>0</xdr:row>
      <xdr:rowOff>392906</xdr:rowOff>
    </xdr:to>
    <xdr:pic>
      <xdr:nvPicPr>
        <xdr:cNvPr id="3" name="Image 2">
          <a:extLst>
            <a:ext uri="{FF2B5EF4-FFF2-40B4-BE49-F238E27FC236}">
              <a16:creationId xmlns:a16="http://schemas.microsoft.com/office/drawing/2014/main" id="{7322AA0C-F784-4887-9E81-81A5630D27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27000"/>
          <a:ext cx="819215" cy="265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engage-me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
  <sheetViews>
    <sheetView tabSelected="1" zoomScale="90" zoomScaleNormal="90" workbookViewId="0">
      <selection activeCell="N15" sqref="N15"/>
    </sheetView>
  </sheetViews>
  <sheetFormatPr baseColWidth="10" defaultColWidth="9.06640625" defaultRowHeight="14.25" x14ac:dyDescent="0.45"/>
  <cols>
    <col min="1" max="1" width="12.19921875" style="1" bestFit="1" customWidth="1"/>
    <col min="2" max="2" width="14" style="1" customWidth="1"/>
    <col min="3" max="3" width="13.46484375" style="1" customWidth="1"/>
    <col min="4" max="4" width="23.46484375" style="1" customWidth="1"/>
    <col min="5" max="5" width="18.59765625" style="1" customWidth="1"/>
    <col min="6" max="6" width="12.73046875" style="1" customWidth="1"/>
    <col min="7" max="7" width="14.06640625" style="1" customWidth="1"/>
    <col min="8" max="8" width="2.796875" customWidth="1"/>
    <col min="14" max="14" width="17.796875" customWidth="1"/>
  </cols>
  <sheetData>
    <row r="1" spans="1:14" ht="40.9" customHeight="1" thickBot="1" x14ac:dyDescent="0.5">
      <c r="A1" s="41" t="s">
        <v>78</v>
      </c>
      <c r="B1" s="42"/>
      <c r="C1" s="42"/>
      <c r="D1" s="42"/>
      <c r="E1" s="42"/>
      <c r="F1" s="42"/>
      <c r="G1" s="42"/>
      <c r="H1" s="42"/>
      <c r="I1" s="42"/>
      <c r="J1" s="42"/>
      <c r="K1" s="42"/>
      <c r="L1" s="43"/>
    </row>
    <row r="2" spans="1:14" ht="15.75" x14ac:dyDescent="0.45">
      <c r="A2" s="44" t="s">
        <v>76</v>
      </c>
      <c r="B2" s="50"/>
      <c r="C2" s="50"/>
      <c r="D2" s="50"/>
      <c r="E2" s="63" t="s">
        <v>77</v>
      </c>
      <c r="F2" s="63"/>
      <c r="G2" s="63"/>
      <c r="H2" s="63"/>
      <c r="I2" s="63"/>
      <c r="J2" s="63"/>
      <c r="K2" s="63"/>
      <c r="L2" s="64"/>
    </row>
    <row r="3" spans="1:14" x14ac:dyDescent="0.45">
      <c r="A3" s="51"/>
      <c r="B3" s="52"/>
      <c r="C3" s="52"/>
      <c r="D3" s="52"/>
      <c r="E3" s="50"/>
      <c r="F3" s="50"/>
      <c r="G3" s="50"/>
      <c r="H3" s="17"/>
      <c r="I3" s="17"/>
      <c r="J3" s="17"/>
      <c r="K3" s="17"/>
      <c r="L3" s="53"/>
    </row>
    <row r="4" spans="1:14" ht="14.65" thickBot="1" x14ac:dyDescent="0.5">
      <c r="A4" s="4" t="s">
        <v>27</v>
      </c>
      <c r="B4" s="50"/>
      <c r="C4" s="50"/>
      <c r="D4" s="50"/>
      <c r="E4" s="50"/>
      <c r="F4" s="50"/>
      <c r="G4" s="50"/>
      <c r="H4" s="54"/>
      <c r="I4" s="17"/>
      <c r="J4" s="17"/>
      <c r="K4" s="17"/>
      <c r="L4" s="18"/>
    </row>
    <row r="5" spans="1:14" s="2" customFormat="1" ht="34.5" customHeight="1" thickBot="1" x14ac:dyDescent="0.5">
      <c r="A5" s="11" t="s">
        <v>0</v>
      </c>
      <c r="B5" s="11" t="s">
        <v>26</v>
      </c>
      <c r="C5" s="11" t="s">
        <v>74</v>
      </c>
      <c r="D5" s="11" t="s">
        <v>75</v>
      </c>
      <c r="E5" s="11" t="s">
        <v>23</v>
      </c>
      <c r="F5" s="21" t="s">
        <v>24</v>
      </c>
      <c r="G5" s="22" t="s">
        <v>25</v>
      </c>
      <c r="H5" s="55"/>
      <c r="I5" s="56"/>
      <c r="J5" s="56"/>
      <c r="K5" s="56"/>
      <c r="L5" s="57"/>
      <c r="M5" s="12"/>
      <c r="N5" s="12"/>
    </row>
    <row r="6" spans="1:14" x14ac:dyDescent="0.45">
      <c r="A6" s="7">
        <v>2020</v>
      </c>
      <c r="B6" s="9">
        <v>10000000</v>
      </c>
      <c r="C6" s="9">
        <v>190</v>
      </c>
      <c r="D6" s="9">
        <f>B6/C6</f>
        <v>52631.57894736842</v>
      </c>
      <c r="E6" s="7" t="str">
        <f>IF(D6&lt;$B$20,"below",IF(D6&gt;$B$21,"above","standard"))</f>
        <v>below</v>
      </c>
      <c r="F6" s="23"/>
      <c r="G6" s="24"/>
      <c r="H6" s="17"/>
      <c r="I6" s="56"/>
      <c r="J6" s="56"/>
      <c r="K6" s="56"/>
      <c r="L6" s="57"/>
      <c r="M6" s="12"/>
      <c r="N6" s="12"/>
    </row>
    <row r="7" spans="1:14" x14ac:dyDescent="0.45">
      <c r="A7" s="7">
        <v>2021</v>
      </c>
      <c r="B7" s="9">
        <v>12000000</v>
      </c>
      <c r="C7" s="9">
        <v>200</v>
      </c>
      <c r="D7" s="9">
        <f t="shared" ref="D7:D16" si="0">B7/C7</f>
        <v>60000</v>
      </c>
      <c r="E7" s="7" t="str">
        <f t="shared" ref="E7:E16" si="1">IF(D7&lt;$B$20,"below",IF(D7&gt;$B$21,"above","standard"))</f>
        <v>below</v>
      </c>
      <c r="F7" s="23">
        <f>(B7-B6)/B6</f>
        <v>0.2</v>
      </c>
      <c r="G7" s="25">
        <f>(C7-C6)/C6</f>
        <v>5.2631578947368418E-2</v>
      </c>
      <c r="H7" s="17"/>
      <c r="I7" s="56"/>
      <c r="J7" s="56"/>
      <c r="K7" s="56"/>
      <c r="L7" s="57"/>
      <c r="M7" s="12"/>
      <c r="N7" s="12"/>
    </row>
    <row r="8" spans="1:14" x14ac:dyDescent="0.45">
      <c r="A8" s="7">
        <v>2022</v>
      </c>
      <c r="B8" s="9">
        <v>14000000</v>
      </c>
      <c r="C8" s="9">
        <v>210</v>
      </c>
      <c r="D8" s="9">
        <f t="shared" si="0"/>
        <v>66666.666666666672</v>
      </c>
      <c r="E8" s="7" t="str">
        <f t="shared" si="1"/>
        <v>below</v>
      </c>
      <c r="F8" s="23">
        <f>(B8-B7)/B7</f>
        <v>0.16666666666666666</v>
      </c>
      <c r="G8" s="25">
        <f t="shared" ref="G8:G16" si="2">(C8-C7)/C7</f>
        <v>0.05</v>
      </c>
      <c r="H8" s="17"/>
      <c r="I8" s="56"/>
      <c r="J8" s="56"/>
      <c r="K8" s="56"/>
      <c r="L8" s="57"/>
      <c r="M8" s="12"/>
      <c r="N8" s="12"/>
    </row>
    <row r="9" spans="1:14" x14ac:dyDescent="0.45">
      <c r="A9" s="7">
        <v>2023</v>
      </c>
      <c r="B9" s="9">
        <v>11000000</v>
      </c>
      <c r="C9" s="9">
        <v>220</v>
      </c>
      <c r="D9" s="9">
        <f t="shared" si="0"/>
        <v>50000</v>
      </c>
      <c r="E9" s="7" t="str">
        <f t="shared" si="1"/>
        <v>below</v>
      </c>
      <c r="F9" s="23">
        <f t="shared" ref="F9:F16" si="3">(B9-B8)/B8</f>
        <v>-0.21428571428571427</v>
      </c>
      <c r="G9" s="25">
        <f t="shared" si="2"/>
        <v>4.7619047619047616E-2</v>
      </c>
      <c r="H9" s="17"/>
      <c r="I9" s="56"/>
      <c r="J9" s="56"/>
      <c r="K9" s="56"/>
      <c r="L9" s="57"/>
      <c r="M9" s="12"/>
      <c r="N9" s="12"/>
    </row>
    <row r="10" spans="1:14" ht="14.65" thickBot="1" x14ac:dyDescent="0.5">
      <c r="A10" s="7">
        <v>2024</v>
      </c>
      <c r="B10" s="9">
        <v>13000000</v>
      </c>
      <c r="C10" s="9">
        <v>200</v>
      </c>
      <c r="D10" s="9">
        <f t="shared" si="0"/>
        <v>65000</v>
      </c>
      <c r="E10" s="7" t="str">
        <f t="shared" si="1"/>
        <v>below</v>
      </c>
      <c r="F10" s="23">
        <f t="shared" si="3"/>
        <v>0.18181818181818182</v>
      </c>
      <c r="G10" s="25">
        <f t="shared" si="2"/>
        <v>-9.0909090909090912E-2</v>
      </c>
      <c r="H10" s="17"/>
      <c r="I10" s="56"/>
      <c r="J10" s="56"/>
      <c r="K10" s="56"/>
      <c r="L10" s="57"/>
      <c r="M10" s="12"/>
      <c r="N10" s="12"/>
    </row>
    <row r="11" spans="1:14" ht="14.65" thickBot="1" x14ac:dyDescent="0.5">
      <c r="A11" s="45">
        <v>2025</v>
      </c>
      <c r="B11" s="46">
        <v>15000000</v>
      </c>
      <c r="C11" s="46">
        <v>210</v>
      </c>
      <c r="D11" s="46">
        <f t="shared" si="0"/>
        <v>71428.571428571435</v>
      </c>
      <c r="E11" s="45" t="str">
        <f t="shared" si="1"/>
        <v>below</v>
      </c>
      <c r="F11" s="47">
        <f t="shared" si="3"/>
        <v>0.15384615384615385</v>
      </c>
      <c r="G11" s="48">
        <f t="shared" si="2"/>
        <v>0.05</v>
      </c>
      <c r="H11" s="49"/>
      <c r="I11" s="72" t="s">
        <v>73</v>
      </c>
      <c r="J11" s="72"/>
      <c r="K11" s="72"/>
      <c r="L11" s="73"/>
      <c r="M11" s="12"/>
      <c r="N11" s="12"/>
    </row>
    <row r="12" spans="1:14" x14ac:dyDescent="0.45">
      <c r="A12" s="7">
        <v>2026</v>
      </c>
      <c r="B12" s="9">
        <v>20000000</v>
      </c>
      <c r="C12" s="9">
        <v>200</v>
      </c>
      <c r="D12" s="9">
        <f t="shared" si="0"/>
        <v>100000</v>
      </c>
      <c r="E12" s="7" t="str">
        <f t="shared" si="1"/>
        <v>standard</v>
      </c>
      <c r="F12" s="23">
        <f t="shared" si="3"/>
        <v>0.33333333333333331</v>
      </c>
      <c r="G12" s="25">
        <f t="shared" si="2"/>
        <v>-4.7619047619047616E-2</v>
      </c>
      <c r="H12" s="17"/>
      <c r="I12" s="56"/>
      <c r="J12" s="56"/>
      <c r="K12" s="56"/>
      <c r="L12" s="57"/>
      <c r="M12" s="12"/>
      <c r="N12" s="12"/>
    </row>
    <row r="13" spans="1:14" x14ac:dyDescent="0.45">
      <c r="A13" s="7">
        <v>2027</v>
      </c>
      <c r="B13" s="9">
        <v>24000000</v>
      </c>
      <c r="C13" s="9">
        <v>210</v>
      </c>
      <c r="D13" s="9">
        <f t="shared" si="0"/>
        <v>114285.71428571429</v>
      </c>
      <c r="E13" s="7" t="str">
        <f t="shared" si="1"/>
        <v>standard</v>
      </c>
      <c r="F13" s="23">
        <f t="shared" si="3"/>
        <v>0.2</v>
      </c>
      <c r="G13" s="25">
        <f t="shared" si="2"/>
        <v>0.05</v>
      </c>
      <c r="H13" s="17"/>
      <c r="I13" s="56"/>
      <c r="J13" s="56"/>
      <c r="K13" s="56"/>
      <c r="L13" s="57"/>
      <c r="M13" s="12"/>
      <c r="N13" s="12"/>
    </row>
    <row r="14" spans="1:14" x14ac:dyDescent="0.45">
      <c r="A14" s="7">
        <v>2028</v>
      </c>
      <c r="B14" s="9">
        <v>30000000</v>
      </c>
      <c r="C14" s="9">
        <v>210</v>
      </c>
      <c r="D14" s="9">
        <f t="shared" si="0"/>
        <v>142857.14285714287</v>
      </c>
      <c r="E14" s="7" t="str">
        <f t="shared" si="1"/>
        <v>standard</v>
      </c>
      <c r="F14" s="23">
        <f t="shared" si="3"/>
        <v>0.25</v>
      </c>
      <c r="G14" s="25">
        <f t="shared" si="2"/>
        <v>0</v>
      </c>
      <c r="H14" s="17"/>
      <c r="I14" s="56"/>
      <c r="J14" s="56"/>
      <c r="K14" s="56"/>
      <c r="L14" s="57"/>
      <c r="M14" s="12"/>
      <c r="N14" s="12"/>
    </row>
    <row r="15" spans="1:14" x14ac:dyDescent="0.45">
      <c r="A15" s="7">
        <v>2029</v>
      </c>
      <c r="B15" s="9">
        <v>40000000</v>
      </c>
      <c r="C15" s="9">
        <v>210</v>
      </c>
      <c r="D15" s="9">
        <f t="shared" si="0"/>
        <v>190476.19047619047</v>
      </c>
      <c r="E15" s="7" t="str">
        <f t="shared" si="1"/>
        <v>standard</v>
      </c>
      <c r="F15" s="23">
        <f t="shared" si="3"/>
        <v>0.33333333333333331</v>
      </c>
      <c r="G15" s="25">
        <f t="shared" si="2"/>
        <v>0</v>
      </c>
      <c r="H15" s="17"/>
      <c r="I15" s="56"/>
      <c r="J15" s="56"/>
      <c r="K15" s="56"/>
      <c r="L15" s="57"/>
      <c r="M15" s="12"/>
      <c r="N15" s="12"/>
    </row>
    <row r="16" spans="1:14" ht="14.65" thickBot="1" x14ac:dyDescent="0.5">
      <c r="A16" s="8">
        <v>2030</v>
      </c>
      <c r="B16" s="10">
        <v>45000000</v>
      </c>
      <c r="C16" s="10">
        <v>220</v>
      </c>
      <c r="D16" s="10">
        <f t="shared" si="0"/>
        <v>204545.45454545456</v>
      </c>
      <c r="E16" s="8" t="str">
        <f t="shared" si="1"/>
        <v>above</v>
      </c>
      <c r="F16" s="26">
        <f t="shared" si="3"/>
        <v>0.125</v>
      </c>
      <c r="G16" s="27">
        <f t="shared" si="2"/>
        <v>4.7619047619047616E-2</v>
      </c>
      <c r="H16" s="17"/>
      <c r="I16" s="56"/>
      <c r="J16" s="56"/>
      <c r="K16" s="56"/>
      <c r="L16" s="57"/>
      <c r="M16" s="12"/>
      <c r="N16" s="12"/>
    </row>
    <row r="17" spans="1:14" x14ac:dyDescent="0.45">
      <c r="A17" s="4"/>
      <c r="B17" s="50"/>
      <c r="C17" s="50"/>
      <c r="D17" s="50"/>
      <c r="E17" s="50"/>
      <c r="F17" s="50"/>
      <c r="G17" s="50"/>
      <c r="H17" s="17"/>
      <c r="I17" s="58"/>
      <c r="J17" s="58"/>
      <c r="K17" s="58"/>
      <c r="L17" s="57"/>
      <c r="M17" s="12"/>
      <c r="N17" s="12"/>
    </row>
    <row r="18" spans="1:14" x14ac:dyDescent="0.45">
      <c r="A18" s="69" t="s">
        <v>28</v>
      </c>
      <c r="B18" s="69"/>
      <c r="C18" s="70" t="str">
        <f>'Market  data'!A13</f>
        <v>Retail (Supermarkets) - SME</v>
      </c>
      <c r="D18" s="70"/>
      <c r="E18" s="71" t="s">
        <v>80</v>
      </c>
      <c r="F18" s="71"/>
      <c r="G18" s="71"/>
      <c r="H18" s="54"/>
      <c r="I18" s="56"/>
      <c r="J18" s="56"/>
      <c r="K18" s="56"/>
      <c r="L18" s="57"/>
      <c r="M18" s="12"/>
      <c r="N18" s="12"/>
    </row>
    <row r="19" spans="1:14" x14ac:dyDescent="0.45">
      <c r="A19" s="65" t="s">
        <v>29</v>
      </c>
      <c r="B19" s="65"/>
      <c r="C19" s="66"/>
      <c r="D19" s="66"/>
      <c r="E19" s="71"/>
      <c r="F19" s="71"/>
      <c r="G19" s="71"/>
      <c r="H19" s="54"/>
      <c r="I19" s="56"/>
      <c r="J19" s="56"/>
      <c r="K19" s="56"/>
      <c r="L19" s="57"/>
      <c r="M19" s="12"/>
      <c r="N19" s="12"/>
    </row>
    <row r="20" spans="1:14" x14ac:dyDescent="0.45">
      <c r="A20" s="68" t="s">
        <v>1</v>
      </c>
      <c r="B20" s="67">
        <f>'Market  data'!B13</f>
        <v>100000</v>
      </c>
      <c r="C20" s="68"/>
      <c r="D20" s="68"/>
      <c r="E20" s="71"/>
      <c r="F20" s="71"/>
      <c r="G20" s="71"/>
      <c r="H20" s="54"/>
      <c r="I20" s="56"/>
      <c r="J20" s="56"/>
      <c r="K20" s="56"/>
      <c r="L20" s="57"/>
      <c r="M20" s="12"/>
      <c r="N20" s="12"/>
    </row>
    <row r="21" spans="1:14" x14ac:dyDescent="0.45">
      <c r="A21" s="68" t="s">
        <v>2</v>
      </c>
      <c r="B21" s="67">
        <f>'Market  data'!C13</f>
        <v>200000</v>
      </c>
      <c r="C21" s="68"/>
      <c r="D21" s="68"/>
      <c r="E21" s="71"/>
      <c r="F21" s="71"/>
      <c r="G21" s="71"/>
      <c r="H21" s="54"/>
      <c r="I21" s="56"/>
      <c r="J21" s="56"/>
      <c r="K21" s="56"/>
      <c r="L21" s="57"/>
      <c r="M21" s="12"/>
      <c r="N21" s="12"/>
    </row>
    <row r="22" spans="1:14" ht="14.65" thickBot="1" x14ac:dyDescent="0.5">
      <c r="A22" s="5"/>
      <c r="B22" s="6"/>
      <c r="C22" s="6"/>
      <c r="D22" s="6"/>
      <c r="E22" s="6"/>
      <c r="F22" s="6"/>
      <c r="G22" s="6"/>
      <c r="H22" s="59"/>
      <c r="I22" s="60"/>
      <c r="J22" s="60"/>
      <c r="K22" s="61" t="s">
        <v>79</v>
      </c>
      <c r="L22" s="62"/>
      <c r="M22" s="12"/>
      <c r="N22" s="12"/>
    </row>
    <row r="23" spans="1:14" x14ac:dyDescent="0.45">
      <c r="A23" s="3"/>
      <c r="B23" s="3"/>
      <c r="C23" s="3"/>
      <c r="D23" s="3"/>
      <c r="E23" s="3"/>
      <c r="F23" s="3"/>
      <c r="G23" s="3"/>
      <c r="H23" s="13"/>
      <c r="I23" s="13"/>
      <c r="J23" s="13"/>
      <c r="K23" s="13"/>
      <c r="L23" s="13"/>
    </row>
    <row r="24" spans="1:14" x14ac:dyDescent="0.45">
      <c r="A24" s="3"/>
      <c r="B24" s="3"/>
      <c r="C24" s="3"/>
      <c r="D24" s="3"/>
      <c r="E24" s="3"/>
      <c r="F24" s="3"/>
      <c r="G24" s="3"/>
      <c r="H24" s="13"/>
      <c r="I24" s="13"/>
      <c r="J24" s="13"/>
      <c r="K24" s="13"/>
      <c r="L24" s="13"/>
    </row>
  </sheetData>
  <mergeCells count="9">
    <mergeCell ref="I11:L11"/>
    <mergeCell ref="C18:D18"/>
    <mergeCell ref="E18:G21"/>
    <mergeCell ref="A1:L1"/>
    <mergeCell ref="E2:L2"/>
    <mergeCell ref="I17:K17"/>
    <mergeCell ref="A18:B18"/>
    <mergeCell ref="A19:B19"/>
    <mergeCell ref="K22:L22"/>
  </mergeCells>
  <conditionalFormatting sqref="E6:E16">
    <cfRule type="cellIs" dxfId="2" priority="1" operator="equal">
      <formula>"above"</formula>
    </cfRule>
    <cfRule type="cellIs" dxfId="1" priority="2" operator="equal">
      <formula>"standard"</formula>
    </cfRule>
    <cfRule type="cellIs" dxfId="0" priority="3" operator="equal">
      <formula>"below"</formula>
    </cfRule>
  </conditionalFormatting>
  <hyperlinks>
    <hyperlink ref="A2" r:id="rId1" xr:uid="{E40A52EC-A272-481B-85BA-C86241D4B6A7}"/>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15D2D-C831-4B1C-BBC7-C091AD423E5C}">
  <dimension ref="A1:E41"/>
  <sheetViews>
    <sheetView zoomScale="90" zoomScaleNormal="90" workbookViewId="0">
      <selection activeCell="A16" sqref="A16"/>
    </sheetView>
  </sheetViews>
  <sheetFormatPr baseColWidth="10" defaultRowHeight="14.25" x14ac:dyDescent="0.45"/>
  <cols>
    <col min="1" max="1" width="46.19921875" style="1" customWidth="1"/>
    <col min="2" max="2" width="20.53125" style="1" customWidth="1"/>
    <col min="3" max="3" width="19.53125" style="1" customWidth="1"/>
    <col min="4" max="4" width="48.9296875" style="1" bestFit="1" customWidth="1"/>
    <col min="5" max="5" width="80.53125" bestFit="1" customWidth="1"/>
    <col min="6" max="16384" width="10.6640625" style="1"/>
  </cols>
  <sheetData>
    <row r="1" spans="1:5" x14ac:dyDescent="0.45">
      <c r="A1" s="28" t="s">
        <v>3</v>
      </c>
      <c r="B1" s="28" t="s">
        <v>4</v>
      </c>
      <c r="C1" s="28" t="s">
        <v>5</v>
      </c>
      <c r="D1" s="28" t="s">
        <v>6</v>
      </c>
      <c r="E1" s="28" t="s">
        <v>22</v>
      </c>
    </row>
    <row r="2" spans="1:5" customFormat="1" x14ac:dyDescent="0.45">
      <c r="A2" s="29" t="s">
        <v>30</v>
      </c>
      <c r="B2" s="35">
        <v>300000</v>
      </c>
      <c r="C2" s="35">
        <v>700000</v>
      </c>
      <c r="D2" s="39" t="s">
        <v>31</v>
      </c>
      <c r="E2" s="39" t="s">
        <v>16</v>
      </c>
    </row>
    <row r="3" spans="1:5" customFormat="1" x14ac:dyDescent="0.45">
      <c r="A3" s="30" t="s">
        <v>32</v>
      </c>
      <c r="B3" s="36">
        <v>1500000</v>
      </c>
      <c r="C3" s="36">
        <v>2000000</v>
      </c>
      <c r="D3" s="30" t="s">
        <v>7</v>
      </c>
      <c r="E3" s="30" t="s">
        <v>16</v>
      </c>
    </row>
    <row r="4" spans="1:5" customFormat="1" x14ac:dyDescent="0.45">
      <c r="A4" s="31" t="s">
        <v>69</v>
      </c>
      <c r="B4" s="37">
        <v>120000</v>
      </c>
      <c r="C4" s="37">
        <v>250000</v>
      </c>
      <c r="D4" s="32"/>
      <c r="E4" s="32"/>
    </row>
    <row r="5" spans="1:5" customFormat="1" x14ac:dyDescent="0.45">
      <c r="A5" s="32" t="s">
        <v>70</v>
      </c>
      <c r="B5" s="37">
        <v>250000</v>
      </c>
      <c r="C5" s="37">
        <v>500000</v>
      </c>
      <c r="D5" s="32"/>
      <c r="E5" s="32"/>
    </row>
    <row r="6" spans="1:5" customFormat="1" x14ac:dyDescent="0.45">
      <c r="A6" s="32" t="s">
        <v>71</v>
      </c>
      <c r="B6" s="37">
        <v>600000</v>
      </c>
      <c r="C6" s="37">
        <v>1000000</v>
      </c>
      <c r="D6" s="32"/>
      <c r="E6" s="32"/>
    </row>
    <row r="7" spans="1:5" customFormat="1" x14ac:dyDescent="0.45">
      <c r="A7" s="29" t="s">
        <v>33</v>
      </c>
      <c r="B7" s="35">
        <v>150000</v>
      </c>
      <c r="C7" s="35">
        <v>400000</v>
      </c>
      <c r="D7" s="39" t="s">
        <v>34</v>
      </c>
      <c r="E7" s="39" t="s">
        <v>17</v>
      </c>
    </row>
    <row r="8" spans="1:5" customFormat="1" x14ac:dyDescent="0.45">
      <c r="A8" s="30" t="s">
        <v>35</v>
      </c>
      <c r="B8" s="36">
        <v>500000</v>
      </c>
      <c r="C8" s="36">
        <v>800000</v>
      </c>
      <c r="D8" s="30" t="s">
        <v>8</v>
      </c>
      <c r="E8" s="30" t="s">
        <v>17</v>
      </c>
    </row>
    <row r="9" spans="1:5" customFormat="1" x14ac:dyDescent="0.45">
      <c r="A9" s="33" t="s">
        <v>36</v>
      </c>
      <c r="B9" s="9">
        <v>200000</v>
      </c>
      <c r="C9" s="9">
        <v>400000</v>
      </c>
      <c r="D9" s="40" t="s">
        <v>37</v>
      </c>
      <c r="E9" s="40" t="s">
        <v>38</v>
      </c>
    </row>
    <row r="10" spans="1:5" customFormat="1" x14ac:dyDescent="0.45">
      <c r="A10" s="32" t="s">
        <v>39</v>
      </c>
      <c r="B10" s="37">
        <v>500000</v>
      </c>
      <c r="C10" s="37">
        <v>600000</v>
      </c>
      <c r="D10" s="32" t="s">
        <v>9</v>
      </c>
      <c r="E10" s="32" t="s">
        <v>38</v>
      </c>
    </row>
    <row r="11" spans="1:5" customFormat="1" x14ac:dyDescent="0.45">
      <c r="A11" s="33" t="s">
        <v>40</v>
      </c>
      <c r="B11" s="9">
        <v>50000</v>
      </c>
      <c r="C11" s="9">
        <v>100000</v>
      </c>
      <c r="D11" s="40" t="s">
        <v>41</v>
      </c>
      <c r="E11" s="40" t="s">
        <v>18</v>
      </c>
    </row>
    <row r="12" spans="1:5" customFormat="1" x14ac:dyDescent="0.45">
      <c r="A12" s="32" t="s">
        <v>42</v>
      </c>
      <c r="B12" s="37">
        <v>120000</v>
      </c>
      <c r="C12" s="37">
        <v>150000</v>
      </c>
      <c r="D12" s="32" t="s">
        <v>43</v>
      </c>
      <c r="E12" s="32" t="s">
        <v>18</v>
      </c>
    </row>
    <row r="13" spans="1:5" customFormat="1" x14ac:dyDescent="0.45">
      <c r="A13" s="29" t="s">
        <v>44</v>
      </c>
      <c r="B13" s="35">
        <v>100000</v>
      </c>
      <c r="C13" s="35">
        <v>200000</v>
      </c>
      <c r="D13" s="39" t="s">
        <v>45</v>
      </c>
      <c r="E13" s="39" t="s">
        <v>19</v>
      </c>
    </row>
    <row r="14" spans="1:5" customFormat="1" x14ac:dyDescent="0.45">
      <c r="A14" s="30" t="s">
        <v>46</v>
      </c>
      <c r="B14" s="36">
        <v>250000</v>
      </c>
      <c r="C14" s="36">
        <v>300000</v>
      </c>
      <c r="D14" s="30" t="s">
        <v>10</v>
      </c>
      <c r="E14" s="30" t="s">
        <v>19</v>
      </c>
    </row>
    <row r="15" spans="1:5" customFormat="1" x14ac:dyDescent="0.45">
      <c r="A15" s="33" t="s">
        <v>47</v>
      </c>
      <c r="B15" s="9">
        <v>100000</v>
      </c>
      <c r="C15" s="9">
        <v>300000</v>
      </c>
      <c r="D15" s="40" t="s">
        <v>48</v>
      </c>
      <c r="E15" s="40" t="s">
        <v>11</v>
      </c>
    </row>
    <row r="16" spans="1:5" customFormat="1" x14ac:dyDescent="0.45">
      <c r="A16" s="32" t="s">
        <v>49</v>
      </c>
      <c r="B16" s="37">
        <v>400000</v>
      </c>
      <c r="C16" s="37">
        <v>500000</v>
      </c>
      <c r="D16" s="32" t="s">
        <v>50</v>
      </c>
      <c r="E16" s="32" t="s">
        <v>11</v>
      </c>
    </row>
    <row r="17" spans="1:5" customFormat="1" x14ac:dyDescent="0.45">
      <c r="A17" s="29" t="s">
        <v>51</v>
      </c>
      <c r="B17" s="35">
        <v>200000</v>
      </c>
      <c r="C17" s="35">
        <v>400000</v>
      </c>
      <c r="D17" s="39" t="s">
        <v>52</v>
      </c>
      <c r="E17" s="39" t="s">
        <v>53</v>
      </c>
    </row>
    <row r="18" spans="1:5" customFormat="1" x14ac:dyDescent="0.45">
      <c r="A18" s="30" t="s">
        <v>54</v>
      </c>
      <c r="B18" s="36">
        <v>600000</v>
      </c>
      <c r="C18" s="36">
        <v>800000</v>
      </c>
      <c r="D18" s="30" t="s">
        <v>12</v>
      </c>
      <c r="E18" s="30" t="s">
        <v>53</v>
      </c>
    </row>
    <row r="19" spans="1:5" customFormat="1" x14ac:dyDescent="0.45">
      <c r="A19" s="33" t="s">
        <v>55</v>
      </c>
      <c r="B19" s="9">
        <v>250000</v>
      </c>
      <c r="C19" s="9">
        <v>500000</v>
      </c>
      <c r="D19" s="40" t="s">
        <v>56</v>
      </c>
      <c r="E19" s="40" t="s">
        <v>20</v>
      </c>
    </row>
    <row r="20" spans="1:5" customFormat="1" x14ac:dyDescent="0.45">
      <c r="A20" s="32" t="s">
        <v>57</v>
      </c>
      <c r="B20" s="37">
        <v>700000</v>
      </c>
      <c r="C20" s="37">
        <v>1000000</v>
      </c>
      <c r="D20" s="32" t="s">
        <v>13</v>
      </c>
      <c r="E20" s="32" t="s">
        <v>20</v>
      </c>
    </row>
    <row r="21" spans="1:5" customFormat="1" x14ac:dyDescent="0.45">
      <c r="A21" s="29" t="s">
        <v>58</v>
      </c>
      <c r="B21" s="35">
        <v>15000</v>
      </c>
      <c r="C21" s="35">
        <v>30000</v>
      </c>
      <c r="D21" s="39" t="s">
        <v>14</v>
      </c>
      <c r="E21" s="39" t="s">
        <v>59</v>
      </c>
    </row>
    <row r="22" spans="1:5" customFormat="1" x14ac:dyDescent="0.45">
      <c r="A22" s="30" t="s">
        <v>60</v>
      </c>
      <c r="B22" s="36">
        <v>40000</v>
      </c>
      <c r="C22" s="36">
        <v>50000</v>
      </c>
      <c r="D22" s="30" t="s">
        <v>61</v>
      </c>
      <c r="E22" s="30" t="s">
        <v>59</v>
      </c>
    </row>
    <row r="23" spans="1:5" customFormat="1" x14ac:dyDescent="0.45">
      <c r="A23" s="33" t="s">
        <v>62</v>
      </c>
      <c r="B23" s="9">
        <v>60000</v>
      </c>
      <c r="C23" s="9">
        <v>120000</v>
      </c>
      <c r="D23" s="40" t="s">
        <v>63</v>
      </c>
      <c r="E23" s="40" t="s">
        <v>21</v>
      </c>
    </row>
    <row r="24" spans="1:5" customFormat="1" ht="14.65" thickBot="1" x14ac:dyDescent="0.5">
      <c r="A24" s="34" t="s">
        <v>64</v>
      </c>
      <c r="B24" s="38">
        <v>150000</v>
      </c>
      <c r="C24" s="38">
        <v>200000</v>
      </c>
      <c r="D24" s="34" t="s">
        <v>15</v>
      </c>
      <c r="E24" s="34" t="s">
        <v>21</v>
      </c>
    </row>
    <row r="25" spans="1:5" ht="9.4" customHeight="1" x14ac:dyDescent="0.45">
      <c r="A25" s="3"/>
      <c r="B25" s="3"/>
      <c r="C25" s="3"/>
      <c r="D25" s="3"/>
      <c r="E25" s="13"/>
    </row>
    <row r="26" spans="1:5" ht="14.25" customHeight="1" x14ac:dyDescent="0.45">
      <c r="A26" s="14" t="s">
        <v>65</v>
      </c>
      <c r="B26" s="14"/>
      <c r="C26" s="14"/>
      <c r="D26" s="14"/>
      <c r="E26" s="14"/>
    </row>
    <row r="27" spans="1:5" x14ac:dyDescent="0.45">
      <c r="A27" s="15" t="s">
        <v>66</v>
      </c>
      <c r="B27" s="15"/>
      <c r="C27" s="15"/>
      <c r="D27" s="15"/>
      <c r="E27" s="13"/>
    </row>
    <row r="28" spans="1:5" x14ac:dyDescent="0.45">
      <c r="A28" s="16" t="s">
        <v>67</v>
      </c>
      <c r="B28" s="16"/>
      <c r="C28" s="16"/>
      <c r="D28" s="16"/>
      <c r="E28" s="16"/>
    </row>
    <row r="29" spans="1:5" x14ac:dyDescent="0.45">
      <c r="A29" s="19" t="s">
        <v>68</v>
      </c>
      <c r="B29" s="19"/>
      <c r="C29" s="19"/>
      <c r="D29" s="19"/>
      <c r="E29" s="19"/>
    </row>
    <row r="30" spans="1:5" ht="8.25" customHeight="1" x14ac:dyDescent="0.45">
      <c r="A30" s="3"/>
      <c r="B30" s="3"/>
      <c r="C30" s="3"/>
      <c r="D30" s="3"/>
      <c r="E30" s="13"/>
    </row>
    <row r="31" spans="1:5" x14ac:dyDescent="0.45">
      <c r="A31" s="20" t="s">
        <v>72</v>
      </c>
      <c r="B31" s="20"/>
      <c r="C31" s="20"/>
      <c r="D31" s="20"/>
      <c r="E31" s="13"/>
    </row>
    <row r="32" spans="1:5" x14ac:dyDescent="0.45">
      <c r="A32" s="20"/>
      <c r="B32" s="20"/>
      <c r="C32" s="20"/>
      <c r="D32" s="20"/>
      <c r="E32" s="13"/>
    </row>
    <row r="33" spans="1:5" x14ac:dyDescent="0.45">
      <c r="A33" s="20"/>
      <c r="B33" s="20"/>
      <c r="C33" s="20"/>
      <c r="D33" s="20"/>
      <c r="E33" s="13"/>
    </row>
    <row r="34" spans="1:5" x14ac:dyDescent="0.45">
      <c r="A34" s="20"/>
      <c r="B34" s="20"/>
      <c r="C34" s="20"/>
      <c r="D34" s="20"/>
      <c r="E34" s="13"/>
    </row>
    <row r="35" spans="1:5" x14ac:dyDescent="0.45">
      <c r="A35" s="3"/>
      <c r="B35" s="3"/>
      <c r="C35" s="3"/>
      <c r="D35" s="3"/>
      <c r="E35" s="13"/>
    </row>
    <row r="36" spans="1:5" x14ac:dyDescent="0.45">
      <c r="A36" s="3"/>
      <c r="B36" s="3"/>
      <c r="C36" s="3"/>
      <c r="D36" s="3"/>
      <c r="E36" s="13"/>
    </row>
    <row r="37" spans="1:5" x14ac:dyDescent="0.45">
      <c r="A37" s="3"/>
      <c r="B37" s="3"/>
      <c r="C37" s="3"/>
      <c r="D37" s="3"/>
      <c r="E37" s="13"/>
    </row>
    <row r="38" spans="1:5" x14ac:dyDescent="0.45">
      <c r="A38" s="3"/>
      <c r="B38" s="3"/>
      <c r="C38" s="3"/>
      <c r="D38" s="3"/>
      <c r="E38" s="13"/>
    </row>
    <row r="39" spans="1:5" x14ac:dyDescent="0.45">
      <c r="A39" s="3"/>
      <c r="B39" s="3"/>
      <c r="C39" s="3"/>
      <c r="D39" s="3"/>
      <c r="E39" s="13"/>
    </row>
    <row r="40" spans="1:5" x14ac:dyDescent="0.45">
      <c r="A40" s="3"/>
      <c r="B40" s="3"/>
      <c r="C40" s="3"/>
      <c r="D40" s="3"/>
      <c r="E40" s="13"/>
    </row>
    <row r="41" spans="1:5" x14ac:dyDescent="0.45">
      <c r="A41" s="3"/>
      <c r="B41" s="3"/>
      <c r="C41" s="3"/>
      <c r="D41" s="3"/>
      <c r="E41" s="13"/>
    </row>
  </sheetData>
  <mergeCells count="4">
    <mergeCell ref="A31:D34"/>
    <mergeCell ref="A26:E26"/>
    <mergeCell ref="A27:D27"/>
    <mergeCell ref="A29:E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Analysis</vt:lpstr>
      <vt:lpstr>Market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Pierre Bonnet</cp:lastModifiedBy>
  <dcterms:created xsi:type="dcterms:W3CDTF">2025-06-05T14:26:33Z</dcterms:created>
  <dcterms:modified xsi:type="dcterms:W3CDTF">2025-06-16T06:47:21Z</dcterms:modified>
</cp:coreProperties>
</file>